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nesd\Documents\01_Javno naročanje\03_Vzdrževanje greznic, MKČN in kanalizacije\02_RD\"/>
    </mc:Choice>
  </mc:AlternateContent>
  <xr:revisionPtr revIDLastSave="0" documentId="13_ncr:1_{F047EE08-4D35-400E-A42B-145AC6D82B15}" xr6:coauthVersionLast="47" xr6:coauthVersionMax="47" xr10:uidLastSave="{00000000-0000-0000-0000-000000000000}"/>
  <bookViews>
    <workbookView xWindow="855" yWindow="90" windowWidth="27150" windowHeight="15540" xr2:uid="{CA94DB68-2C47-4074-A4D8-E74E49CFA3F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" i="1" l="1"/>
  <c r="G41" i="1" s="1"/>
  <c r="E34" i="1"/>
  <c r="G34" i="1" s="1"/>
  <c r="G27" i="1"/>
  <c r="I27" i="1" s="1"/>
  <c r="G26" i="1"/>
  <c r="I26" i="1" s="1"/>
  <c r="G25" i="1"/>
  <c r="I25" i="1" s="1"/>
  <c r="G24" i="1"/>
  <c r="I24" i="1" s="1"/>
  <c r="G23" i="1"/>
  <c r="I23" i="1" s="1"/>
  <c r="G22" i="1"/>
  <c r="I46" i="1" s="1"/>
  <c r="I49" i="1" s="1"/>
  <c r="G21" i="1"/>
  <c r="I21" i="1" s="1"/>
  <c r="G20" i="1"/>
  <c r="I20" i="1" s="1"/>
  <c r="G19" i="1"/>
  <c r="I19" i="1" s="1"/>
  <c r="G18" i="1"/>
  <c r="I18" i="1" s="1"/>
  <c r="G17" i="1"/>
  <c r="I17" i="1" s="1"/>
  <c r="G35" i="1" l="1"/>
  <c r="I34" i="1"/>
  <c r="I35" i="1" s="1"/>
  <c r="I28" i="1"/>
  <c r="G42" i="1"/>
  <c r="I41" i="1"/>
  <c r="I42" i="1" s="1"/>
  <c r="I45" i="1"/>
  <c r="G28" i="1"/>
  <c r="I22" i="1"/>
  <c r="I48" i="1" l="1"/>
  <c r="I47" i="1"/>
  <c r="I50" i="1" s="1"/>
</calcChain>
</file>

<file path=xl/sharedStrings.xml><?xml version="1.0" encoding="utf-8"?>
<sst xmlns="http://schemas.openxmlformats.org/spreadsheetml/2006/main" count="111" uniqueCount="73">
  <si>
    <t>OBR-10</t>
  </si>
  <si>
    <t>PONUDNIK:</t>
  </si>
  <si>
    <t>NAROČNIK:</t>
  </si>
  <si>
    <t>KOMUNALA RADOVLJICA, d.o.o.</t>
  </si>
  <si>
    <t>LJUBLJANSKA CESTA 27</t>
  </si>
  <si>
    <t>4240 RADOVLJICA</t>
  </si>
  <si>
    <t>PREDRAČUN,  št. ____________________</t>
  </si>
  <si>
    <t>NMV - Vzdrževanje greznic, MKČN in kanalizacije v občini Radovljica</t>
  </si>
  <si>
    <t>Ponudbene cene v EUR (A) in dodatek na redno ceno v odstotku (B in C) vpisujete v rumeno obarvana polja.</t>
  </si>
  <si>
    <t>1. Vzdrževanje greznic in kanalizacije na območju občine Radovljica v rednem delovnem času</t>
  </si>
  <si>
    <t>(cene veljajo ob delavnikih od 7.00 do 18.00 ure in so vezane na število opravljenih delovnih ur)</t>
  </si>
  <si>
    <t>A.</t>
  </si>
  <si>
    <t>DELOVNI STROJ, VRSTA STORITVE</t>
  </si>
  <si>
    <t>Količina</t>
  </si>
  <si>
    <t>Enota</t>
  </si>
  <si>
    <t>Cena brez DDV/enoto</t>
  </si>
  <si>
    <t>Ni dodatka na redno ceno</t>
  </si>
  <si>
    <t>Skupaj brez DDV</t>
  </si>
  <si>
    <t>% DDV</t>
  </si>
  <si>
    <t>Vrednost skupaj z DDV</t>
  </si>
  <si>
    <t>1.</t>
  </si>
  <si>
    <r>
      <t>Tovorno vozilo kanal-jet</t>
    </r>
    <r>
      <rPr>
        <sz val="10"/>
        <color theme="1"/>
        <rFont val="Arial"/>
        <family val="2"/>
        <charset val="238"/>
      </rPr>
      <t xml:space="preserve"> (odvoz gošč, čiščenje kanal. sistema)</t>
    </r>
  </si>
  <si>
    <t>ura</t>
  </si>
  <si>
    <t>-</t>
  </si>
  <si>
    <t>2.</t>
  </si>
  <si>
    <r>
      <t xml:space="preserve">Traktor kanal-jet </t>
    </r>
    <r>
      <rPr>
        <sz val="10"/>
        <color theme="1"/>
        <rFont val="Arial"/>
        <family val="2"/>
        <charset val="238"/>
      </rPr>
      <t>(odvoz gošč, čiščenje kanal. sistema)</t>
    </r>
  </si>
  <si>
    <t>3.</t>
  </si>
  <si>
    <t>Bager</t>
  </si>
  <si>
    <t>4.</t>
  </si>
  <si>
    <t>Delavec spremljevalec / pomočnik</t>
  </si>
  <si>
    <t>5.</t>
  </si>
  <si>
    <t>Premik in priprava tovornega vozila kanal-jet</t>
  </si>
  <si>
    <t>kos</t>
  </si>
  <si>
    <t>6.</t>
  </si>
  <si>
    <t>Premik in priprava traktorja kanal-jet</t>
  </si>
  <si>
    <t>7.</t>
  </si>
  <si>
    <t>Premik in priprava bagra</t>
  </si>
  <si>
    <t>8.</t>
  </si>
  <si>
    <t>Premik in priprava kombiniranega vozila za pregled kanalizacije</t>
  </si>
  <si>
    <t>9.</t>
  </si>
  <si>
    <t>Pregled kanalizacije z videokamero</t>
  </si>
  <si>
    <t>10.</t>
  </si>
  <si>
    <t>Izdelava poročila o pregledu kanalizacije</t>
  </si>
  <si>
    <t>kpl</t>
  </si>
  <si>
    <t>11.</t>
  </si>
  <si>
    <t>Uporaba šobe za rezanje korenin</t>
  </si>
  <si>
    <t>SKUPAJ</t>
  </si>
  <si>
    <t xml:space="preserve">2. Intervencijske cene izvajanja pogodbenih storitev, izven rednega delovnega časa </t>
  </si>
  <si>
    <t>(cene veljajo ob sobotah ter delavnikih od 18.00 do 22.00 ure in so vezane na število opravljenih delovnih ur)</t>
  </si>
  <si>
    <t>B.</t>
  </si>
  <si>
    <t>enota</t>
  </si>
  <si>
    <t>Dodatek na redno ceno v %</t>
  </si>
  <si>
    <t>Vozilo kanal-jet</t>
  </si>
  <si>
    <t>3. Intervencijske cene izvajanja pogodbenih storitev, izven rednega delovnega časa</t>
  </si>
  <si>
    <t>(cene veljajo ob nedeljah, praznikih in ponoči,  od 22.00 do 7.00 ure in so vezane na število opravljenih delovnih ur)</t>
  </si>
  <si>
    <t>C.</t>
  </si>
  <si>
    <t>R E K A P I T U L A C I J A</t>
  </si>
  <si>
    <t>Vrednost SKUPAJ brez 9,5 % DDV      (pozicija: 1, 2, 3, 4, 11, 12 in 13)</t>
  </si>
  <si>
    <t>Vrednost SKUPAJ brez 22 % DDV       (pozicija: 5, 6, 7, 8, 9 in 10)</t>
  </si>
  <si>
    <t>SKUPNA PONUDBENA VREDNOST brez DDV v EUR*</t>
  </si>
  <si>
    <t>9,5% DDV</t>
  </si>
  <si>
    <t>22 % DDV</t>
  </si>
  <si>
    <t>VREDNOST SKUPAJ Z DDV</t>
  </si>
  <si>
    <t>*SKUPNO PONUDBENO VREDNOST brez DDV v EUR vpišete v obrazec št. 11 "Ponudba - povzetek".</t>
  </si>
  <si>
    <t xml:space="preserve">Ponudbena cena je fiksna za obdobje 12 mesecev. Vsi popusti in stroški so pri ponujenih cenah že vključeni. </t>
  </si>
  <si>
    <t xml:space="preserve">Kraj:  
</t>
  </si>
  <si>
    <t xml:space="preserve">      ______________________________</t>
  </si>
  <si>
    <t>Podpis odgovorne osebe:</t>
  </si>
  <si>
    <t xml:space="preserve">Datum:    _______________________________                                           </t>
  </si>
  <si>
    <t xml:space="preserve"> žig:</t>
  </si>
  <si>
    <t>____________________________</t>
  </si>
  <si>
    <t>12.</t>
  </si>
  <si>
    <t>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</si>
</sst>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€"/>
    <numFmt numFmtId="165" formatCode="#,##0.00\ &quot;€&quot;"/>
    <numFmt numFmtId="166" formatCode="0.0%"/>
  </numFmts>
  <fonts count="25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i/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Aptos Narrow"/>
      <family val="2"/>
      <scheme val="minor"/>
    </font>
    <font>
      <i/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2"/>
      <color theme="1"/>
      <name val="Aptos Narrow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Aptos Narrow"/>
      <family val="2"/>
      <scheme val="minor"/>
    </font>
    <font>
      <sz val="14"/>
      <color theme="1"/>
      <name val="Arial"/>
      <family val="2"/>
      <charset val="238"/>
    </font>
    <font>
      <b/>
      <sz val="12"/>
      <color theme="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AAB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EDEDE"/>
        <bgColor indexed="64"/>
      </patternFill>
    </fill>
    <fill>
      <patternFill patternType="solid">
        <fgColor rgb="FFE1F7F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165" fontId="16" fillId="4" borderId="1" xfId="0" applyNumberFormat="1" applyFont="1" applyFill="1" applyBorder="1" applyAlignment="1" applyProtection="1">
      <alignment horizontal="center" vertical="center"/>
      <protection locked="0"/>
    </xf>
    <xf numFmtId="9" fontId="16" fillId="4" borderId="1" xfId="0" applyNumberFormat="1" applyFont="1" applyFill="1" applyBorder="1" applyAlignment="1" applyProtection="1">
      <alignment horizontal="center" vertical="center"/>
      <protection locked="0"/>
    </xf>
    <xf numFmtId="0" fontId="3" fillId="4" borderId="0" xfId="0" applyFont="1" applyFill="1" applyAlignment="1" applyProtection="1">
      <alignment horizontal="left" wrapText="1"/>
      <protection locked="0"/>
    </xf>
    <xf numFmtId="0" fontId="3" fillId="4" borderId="0" xfId="0" applyFont="1" applyFill="1" applyProtection="1">
      <protection locked="0"/>
    </xf>
    <xf numFmtId="164" fontId="3" fillId="4" borderId="0" xfId="0" applyNumberFormat="1" applyFont="1" applyFill="1" applyProtection="1">
      <protection locked="0"/>
    </xf>
    <xf numFmtId="0" fontId="3" fillId="4" borderId="0" xfId="0" applyFont="1" applyFill="1" applyAlignment="1" applyProtection="1">
      <alignment vertical="center" wrapText="1"/>
      <protection locked="0"/>
    </xf>
    <xf numFmtId="0" fontId="3" fillId="0" borderId="0" xfId="0" applyFont="1"/>
    <xf numFmtId="3" fontId="3" fillId="0" borderId="0" xfId="0" applyNumberFormat="1" applyFont="1" applyAlignment="1">
      <alignment horizontal="center"/>
    </xf>
    <xf numFmtId="4" fontId="3" fillId="2" borderId="0" xfId="0" applyNumberFormat="1" applyFont="1" applyFill="1"/>
    <xf numFmtId="164" fontId="3" fillId="0" borderId="0" xfId="0" applyNumberFormat="1" applyFont="1"/>
    <xf numFmtId="0" fontId="4" fillId="0" borderId="0" xfId="0" applyFont="1"/>
    <xf numFmtId="0" fontId="24" fillId="3" borderId="1" xfId="0" applyFont="1" applyFill="1" applyBorder="1" applyAlignment="1">
      <alignment horizontal="center"/>
    </xf>
    <xf numFmtId="0" fontId="5" fillId="0" borderId="0" xfId="0" applyFont="1"/>
    <xf numFmtId="3" fontId="4" fillId="0" borderId="0" xfId="0" applyNumberFormat="1" applyFont="1" applyAlignment="1">
      <alignment horizontal="center"/>
    </xf>
    <xf numFmtId="164" fontId="4" fillId="0" borderId="0" xfId="0" applyNumberFormat="1" applyFont="1"/>
    <xf numFmtId="0" fontId="6" fillId="0" borderId="0" xfId="0" applyFont="1"/>
    <xf numFmtId="0" fontId="8" fillId="0" borderId="0" xfId="0" applyFont="1"/>
    <xf numFmtId="3" fontId="6" fillId="0" borderId="0" xfId="0" applyNumberFormat="1" applyFont="1" applyAlignment="1">
      <alignment horizontal="center"/>
    </xf>
    <xf numFmtId="164" fontId="6" fillId="0" borderId="0" xfId="0" applyNumberFormat="1" applyFont="1"/>
    <xf numFmtId="4" fontId="6" fillId="2" borderId="0" xfId="0" applyNumberFormat="1" applyFont="1" applyFill="1"/>
    <xf numFmtId="164" fontId="11" fillId="0" borderId="0" xfId="0" applyNumberFormat="1" applyFont="1"/>
    <xf numFmtId="0" fontId="11" fillId="0" borderId="0" xfId="0" applyFont="1"/>
    <xf numFmtId="0" fontId="12" fillId="0" borderId="0" xfId="0" applyFont="1"/>
    <xf numFmtId="0" fontId="13" fillId="4" borderId="0" xfId="0" applyFont="1" applyFill="1"/>
    <xf numFmtId="3" fontId="4" fillId="4" borderId="0" xfId="0" applyNumberFormat="1" applyFont="1" applyFill="1" applyAlignment="1">
      <alignment horizontal="center"/>
    </xf>
    <xf numFmtId="0" fontId="4" fillId="4" borderId="0" xfId="0" applyFont="1" applyFill="1"/>
    <xf numFmtId="4" fontId="4" fillId="4" borderId="0" xfId="0" applyNumberFormat="1" applyFont="1" applyFill="1"/>
    <xf numFmtId="0" fontId="14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5" fillId="5" borderId="0" xfId="0" applyFont="1" applyFill="1" applyAlignment="1">
      <alignment vertical="center"/>
    </xf>
    <xf numFmtId="0" fontId="16" fillId="5" borderId="0" xfId="0" applyFont="1" applyFill="1" applyAlignment="1">
      <alignment vertical="center"/>
    </xf>
    <xf numFmtId="0" fontId="16" fillId="5" borderId="0" xfId="0" applyFont="1" applyFill="1" applyAlignment="1">
      <alignment horizontal="center" vertical="center"/>
    </xf>
    <xf numFmtId="0" fontId="16" fillId="6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9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165" fontId="15" fillId="0" borderId="1" xfId="1" applyNumberFormat="1" applyFont="1" applyBorder="1" applyAlignment="1">
      <alignment horizontal="center" vertical="center"/>
    </xf>
    <xf numFmtId="166" fontId="16" fillId="0" borderId="1" xfId="0" applyNumberFormat="1" applyFont="1" applyBorder="1" applyAlignment="1">
      <alignment horizontal="center" vertical="center"/>
    </xf>
    <xf numFmtId="165" fontId="16" fillId="2" borderId="1" xfId="1" applyNumberFormat="1" applyFont="1" applyFill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vertical="center"/>
    </xf>
    <xf numFmtId="0" fontId="15" fillId="0" borderId="3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5" fillId="6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5" fillId="0" borderId="1" xfId="0" applyFont="1" applyBorder="1" applyAlignment="1">
      <alignment vertical="center"/>
    </xf>
    <xf numFmtId="165" fontId="16" fillId="0" borderId="1" xfId="1" applyNumberFormat="1" applyFont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165" fontId="16" fillId="0" borderId="1" xfId="0" applyNumberFormat="1" applyFont="1" applyBorder="1" applyAlignment="1">
      <alignment horizontal="center" vertical="center"/>
    </xf>
    <xf numFmtId="0" fontId="15" fillId="7" borderId="3" xfId="0" applyFont="1" applyFill="1" applyBorder="1" applyAlignment="1">
      <alignment vertical="center"/>
    </xf>
    <xf numFmtId="0" fontId="15" fillId="7" borderId="4" xfId="0" applyFont="1" applyFill="1" applyBorder="1" applyAlignment="1">
      <alignment vertical="center"/>
    </xf>
    <xf numFmtId="165" fontId="15" fillId="7" borderId="1" xfId="0" applyNumberFormat="1" applyFont="1" applyFill="1" applyBorder="1" applyAlignment="1">
      <alignment horizontal="center" vertical="center"/>
    </xf>
    <xf numFmtId="166" fontId="16" fillId="0" borderId="4" xfId="0" applyNumberFormat="1" applyFont="1" applyBorder="1" applyAlignment="1">
      <alignment horizontal="center" vertical="center"/>
    </xf>
    <xf numFmtId="9" fontId="16" fillId="0" borderId="4" xfId="0" applyNumberFormat="1" applyFont="1" applyBorder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/>
    </xf>
    <xf numFmtId="0" fontId="16" fillId="0" borderId="0" xfId="0" applyFont="1"/>
    <xf numFmtId="0" fontId="21" fillId="0" borderId="0" xfId="0" applyFont="1" applyAlignment="1">
      <alignment horizontal="justify" vertical="center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4" fillId="4" borderId="0" xfId="0" applyFont="1" applyFill="1" applyAlignment="1" applyProtection="1">
      <alignment horizontal="left" wrapText="1"/>
      <protection locked="0"/>
    </xf>
    <xf numFmtId="0" fontId="3" fillId="4" borderId="0" xfId="0" applyFont="1" applyFill="1" applyAlignment="1" applyProtection="1">
      <alignment vertical="center" wrapText="1"/>
      <protection locked="0"/>
    </xf>
    <xf numFmtId="0" fontId="22" fillId="0" borderId="0" xfId="0" applyFont="1" applyAlignment="1" applyProtection="1">
      <alignment vertical="center" wrapText="1"/>
      <protection locked="0"/>
    </xf>
    <xf numFmtId="0" fontId="9" fillId="4" borderId="0" xfId="0" applyFont="1" applyFill="1" applyProtection="1">
      <protection locked="0"/>
    </xf>
    <xf numFmtId="0" fontId="10" fillId="0" borderId="0" xfId="0" applyFont="1" applyProtection="1">
      <protection locked="0"/>
    </xf>
    <xf numFmtId="0" fontId="18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5" fillId="7" borderId="2" xfId="0" applyFont="1" applyFill="1" applyBorder="1" applyAlignment="1">
      <alignment vertical="center"/>
    </xf>
    <xf numFmtId="0" fontId="16" fillId="7" borderId="3" xfId="0" applyFont="1" applyFill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4" xfId="0" applyFont="1" applyBorder="1" applyAlignment="1">
      <alignment vertical="center"/>
    </xf>
  </cellXfs>
  <cellStyles count="2">
    <cellStyle name="Navadno" xfId="0" builtinId="0"/>
    <cellStyle name="Navadno 4" xfId="1" xr:uid="{625EB933-DE40-41FB-85BA-9B4DDF929F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isar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62E5E-0F86-4887-9F67-9E9747C461CE}">
  <dimension ref="A1:I89"/>
  <sheetViews>
    <sheetView tabSelected="1" topLeftCell="A40" zoomScaleNormal="100" workbookViewId="0">
      <selection activeCell="F56" sqref="F56"/>
    </sheetView>
  </sheetViews>
  <sheetFormatPr defaultRowHeight="15" x14ac:dyDescent="0.25"/>
  <cols>
    <col min="1" max="1" width="5.140625" style="82" customWidth="1"/>
    <col min="2" max="2" width="36.140625" customWidth="1"/>
    <col min="3" max="3" width="11.5703125" style="82" customWidth="1"/>
    <col min="4" max="4" width="8.28515625" style="82" bestFit="1" customWidth="1"/>
    <col min="5" max="5" width="14.5703125" style="82" customWidth="1"/>
    <col min="6" max="6" width="12.5703125" style="82" bestFit="1" customWidth="1"/>
    <col min="7" max="7" width="13.85546875" style="82" bestFit="1" customWidth="1"/>
    <col min="8" max="8" width="9.140625" style="82"/>
    <col min="9" max="9" width="16.140625" style="83" bestFit="1" customWidth="1"/>
  </cols>
  <sheetData>
    <row r="1" spans="1:9" s="11" customFormat="1" ht="15.75" x14ac:dyDescent="0.25">
      <c r="A1" s="7"/>
      <c r="B1" s="8"/>
      <c r="C1" s="8"/>
      <c r="D1" s="7"/>
      <c r="E1" s="9"/>
      <c r="F1" s="10"/>
      <c r="I1" s="12" t="s">
        <v>0</v>
      </c>
    </row>
    <row r="2" spans="1:9" s="16" customFormat="1" ht="15.75" x14ac:dyDescent="0.25">
      <c r="A2" s="13" t="s">
        <v>1</v>
      </c>
      <c r="B2" s="14"/>
      <c r="C2" s="14"/>
      <c r="D2" s="11"/>
      <c r="E2" s="13" t="s">
        <v>2</v>
      </c>
      <c r="F2" s="15"/>
      <c r="G2" s="11"/>
    </row>
    <row r="3" spans="1:9" s="16" customFormat="1" x14ac:dyDescent="0.2">
      <c r="A3" s="84"/>
      <c r="B3" s="84"/>
      <c r="C3" s="14"/>
      <c r="D3" s="11"/>
      <c r="E3" s="11" t="s">
        <v>3</v>
      </c>
      <c r="F3" s="15"/>
      <c r="G3" s="11"/>
    </row>
    <row r="4" spans="1:9" s="16" customFormat="1" x14ac:dyDescent="0.2">
      <c r="A4" s="84"/>
      <c r="B4" s="84"/>
      <c r="C4" s="14"/>
      <c r="D4" s="11"/>
      <c r="E4" s="11" t="s">
        <v>4</v>
      </c>
      <c r="F4" s="15"/>
      <c r="G4" s="11"/>
    </row>
    <row r="5" spans="1:9" s="16" customFormat="1" x14ac:dyDescent="0.2">
      <c r="A5" s="84"/>
      <c r="B5" s="84"/>
      <c r="C5" s="14"/>
      <c r="D5" s="11"/>
      <c r="E5" s="11" t="s">
        <v>5</v>
      </c>
      <c r="F5" s="15"/>
      <c r="G5" s="11"/>
    </row>
    <row r="6" spans="1:9" s="16" customFormat="1" x14ac:dyDescent="0.2">
      <c r="A6" s="17"/>
      <c r="B6" s="17"/>
      <c r="C6" s="18"/>
      <c r="F6" s="19"/>
    </row>
    <row r="7" spans="1:9" s="11" customFormat="1" ht="14.25" x14ac:dyDescent="0.2">
      <c r="A7" s="7"/>
      <c r="B7" s="8"/>
      <c r="C7" s="8"/>
      <c r="D7" s="7"/>
      <c r="E7" s="7"/>
      <c r="F7" s="10"/>
    </row>
    <row r="8" spans="1:9" s="11" customFormat="1" ht="15.75" x14ac:dyDescent="0.25">
      <c r="A8" s="87" t="s">
        <v>6</v>
      </c>
      <c r="B8" s="88"/>
      <c r="C8" s="8"/>
      <c r="D8" s="7"/>
      <c r="E8" s="9"/>
      <c r="F8" s="10"/>
    </row>
    <row r="9" spans="1:9" s="22" customFormat="1" ht="24" customHeight="1" x14ac:dyDescent="0.25">
      <c r="A9" s="16" t="s">
        <v>7</v>
      </c>
      <c r="B9" s="18"/>
      <c r="C9" s="18"/>
      <c r="D9" s="16"/>
      <c r="E9" s="20"/>
      <c r="F9" s="21"/>
    </row>
    <row r="10" spans="1:9" s="11" customFormat="1" ht="18" x14ac:dyDescent="0.25">
      <c r="A10" s="23"/>
      <c r="B10" s="8"/>
      <c r="C10" s="8"/>
      <c r="D10" s="7"/>
      <c r="E10" s="9"/>
      <c r="F10" s="10"/>
    </row>
    <row r="11" spans="1:9" s="16" customFormat="1" x14ac:dyDescent="0.2">
      <c r="A11" s="24" t="s">
        <v>8</v>
      </c>
      <c r="B11" s="25"/>
      <c r="C11" s="25"/>
      <c r="D11" s="26"/>
      <c r="E11" s="27"/>
      <c r="F11" s="25"/>
      <c r="G11" s="25"/>
      <c r="H11" s="11"/>
      <c r="I11" s="11"/>
    </row>
    <row r="12" spans="1:9" s="31" customFormat="1" ht="17.25" customHeight="1" x14ac:dyDescent="0.25">
      <c r="A12" s="28"/>
      <c r="B12" s="28"/>
      <c r="C12" s="29"/>
      <c r="D12" s="29"/>
      <c r="E12" s="29"/>
      <c r="F12" s="29"/>
      <c r="G12" s="29"/>
      <c r="H12" s="29"/>
      <c r="I12" s="30"/>
    </row>
    <row r="13" spans="1:9" s="38" customFormat="1" ht="16.350000000000001" customHeight="1" x14ac:dyDescent="0.25">
      <c r="A13" s="32" t="s">
        <v>9</v>
      </c>
      <c r="B13" s="33"/>
      <c r="C13" s="34"/>
      <c r="D13" s="34"/>
      <c r="E13" s="35"/>
      <c r="F13" s="35"/>
      <c r="G13" s="35"/>
      <c r="H13" s="36"/>
      <c r="I13" s="37"/>
    </row>
    <row r="14" spans="1:9" s="38" customFormat="1" ht="24.95" customHeight="1" x14ac:dyDescent="0.25">
      <c r="A14" s="89" t="s">
        <v>10</v>
      </c>
      <c r="B14" s="89"/>
      <c r="C14" s="89"/>
      <c r="D14" s="89"/>
      <c r="E14" s="89"/>
      <c r="F14" s="89"/>
      <c r="G14" s="89"/>
      <c r="H14" s="89"/>
      <c r="I14" s="89"/>
    </row>
    <row r="15" spans="1:9" s="31" customFormat="1" x14ac:dyDescent="0.25">
      <c r="A15" s="36"/>
      <c r="B15" s="40"/>
      <c r="C15" s="36"/>
      <c r="D15" s="36"/>
      <c r="E15" s="36"/>
      <c r="F15" s="36"/>
      <c r="G15" s="36"/>
      <c r="H15" s="36"/>
      <c r="I15" s="37"/>
    </row>
    <row r="16" spans="1:9" s="43" customFormat="1" ht="38.25" x14ac:dyDescent="0.25">
      <c r="A16" s="41" t="s">
        <v>11</v>
      </c>
      <c r="B16" s="42" t="s">
        <v>12</v>
      </c>
      <c r="C16" s="41" t="s">
        <v>13</v>
      </c>
      <c r="D16" s="41" t="s">
        <v>14</v>
      </c>
      <c r="E16" s="41" t="s">
        <v>15</v>
      </c>
      <c r="F16" s="41" t="s">
        <v>16</v>
      </c>
      <c r="G16" s="41" t="s">
        <v>17</v>
      </c>
      <c r="H16" s="41" t="s">
        <v>18</v>
      </c>
      <c r="I16" s="41" t="s">
        <v>19</v>
      </c>
    </row>
    <row r="17" spans="1:9" s="31" customFormat="1" ht="25.5" x14ac:dyDescent="0.25">
      <c r="A17" s="44" t="s">
        <v>20</v>
      </c>
      <c r="B17" s="45" t="s">
        <v>21</v>
      </c>
      <c r="C17" s="44">
        <v>200</v>
      </c>
      <c r="D17" s="44" t="s">
        <v>22</v>
      </c>
      <c r="E17" s="1"/>
      <c r="F17" s="44" t="s">
        <v>23</v>
      </c>
      <c r="G17" s="46">
        <f>C17*E17</f>
        <v>0</v>
      </c>
      <c r="H17" s="47">
        <v>9.5000000000000001E-2</v>
      </c>
      <c r="I17" s="48">
        <f>G17*(1+H17)</f>
        <v>0</v>
      </c>
    </row>
    <row r="18" spans="1:9" s="31" customFormat="1" ht="25.5" x14ac:dyDescent="0.25">
      <c r="A18" s="44" t="s">
        <v>24</v>
      </c>
      <c r="B18" s="45" t="s">
        <v>25</v>
      </c>
      <c r="C18" s="44">
        <v>60</v>
      </c>
      <c r="D18" s="44" t="s">
        <v>22</v>
      </c>
      <c r="E18" s="1"/>
      <c r="F18" s="44" t="s">
        <v>23</v>
      </c>
      <c r="G18" s="46">
        <f>C18*E18</f>
        <v>0</v>
      </c>
      <c r="H18" s="47">
        <v>9.5000000000000001E-2</v>
      </c>
      <c r="I18" s="48">
        <f>G18*(1+H18)</f>
        <v>0</v>
      </c>
    </row>
    <row r="19" spans="1:9" s="31" customFormat="1" x14ac:dyDescent="0.25">
      <c r="A19" s="44" t="s">
        <v>26</v>
      </c>
      <c r="B19" s="45" t="s">
        <v>27</v>
      </c>
      <c r="C19" s="44">
        <v>10</v>
      </c>
      <c r="D19" s="44" t="s">
        <v>22</v>
      </c>
      <c r="E19" s="1"/>
      <c r="F19" s="44" t="s">
        <v>23</v>
      </c>
      <c r="G19" s="46">
        <f t="shared" ref="G19:G27" si="0">C19*E19</f>
        <v>0</v>
      </c>
      <c r="H19" s="47">
        <v>9.5000000000000001E-2</v>
      </c>
      <c r="I19" s="48">
        <f t="shared" ref="I19:I27" si="1">G19*(1+H19)</f>
        <v>0</v>
      </c>
    </row>
    <row r="20" spans="1:9" s="31" customFormat="1" x14ac:dyDescent="0.25">
      <c r="A20" s="44" t="s">
        <v>28</v>
      </c>
      <c r="B20" s="45" t="s">
        <v>29</v>
      </c>
      <c r="C20" s="44">
        <v>100</v>
      </c>
      <c r="D20" s="44" t="s">
        <v>22</v>
      </c>
      <c r="E20" s="1"/>
      <c r="F20" s="44" t="s">
        <v>23</v>
      </c>
      <c r="G20" s="46">
        <f t="shared" si="0"/>
        <v>0</v>
      </c>
      <c r="H20" s="47">
        <v>9.5000000000000001E-2</v>
      </c>
      <c r="I20" s="48">
        <f t="shared" si="1"/>
        <v>0</v>
      </c>
    </row>
    <row r="21" spans="1:9" s="31" customFormat="1" ht="25.5" x14ac:dyDescent="0.25">
      <c r="A21" s="44" t="s">
        <v>30</v>
      </c>
      <c r="B21" s="45" t="s">
        <v>31</v>
      </c>
      <c r="C21" s="44">
        <v>60</v>
      </c>
      <c r="D21" s="44" t="s">
        <v>32</v>
      </c>
      <c r="E21" s="1"/>
      <c r="F21" s="44" t="s">
        <v>23</v>
      </c>
      <c r="G21" s="46">
        <f t="shared" si="0"/>
        <v>0</v>
      </c>
      <c r="H21" s="47">
        <v>0.22</v>
      </c>
      <c r="I21" s="48">
        <f t="shared" si="1"/>
        <v>0</v>
      </c>
    </row>
    <row r="22" spans="1:9" s="31" customFormat="1" x14ac:dyDescent="0.25">
      <c r="A22" s="44" t="s">
        <v>33</v>
      </c>
      <c r="B22" s="45" t="s">
        <v>34</v>
      </c>
      <c r="C22" s="44">
        <v>20</v>
      </c>
      <c r="D22" s="44" t="s">
        <v>32</v>
      </c>
      <c r="E22" s="1"/>
      <c r="F22" s="44" t="s">
        <v>23</v>
      </c>
      <c r="G22" s="46">
        <f t="shared" si="0"/>
        <v>0</v>
      </c>
      <c r="H22" s="47">
        <v>0.22</v>
      </c>
      <c r="I22" s="48">
        <f t="shared" si="1"/>
        <v>0</v>
      </c>
    </row>
    <row r="23" spans="1:9" s="31" customFormat="1" x14ac:dyDescent="0.25">
      <c r="A23" s="44" t="s">
        <v>35</v>
      </c>
      <c r="B23" s="45" t="s">
        <v>36</v>
      </c>
      <c r="C23" s="44">
        <v>5</v>
      </c>
      <c r="D23" s="44" t="s">
        <v>32</v>
      </c>
      <c r="E23" s="1"/>
      <c r="F23" s="44" t="s">
        <v>23</v>
      </c>
      <c r="G23" s="46">
        <f t="shared" si="0"/>
        <v>0</v>
      </c>
      <c r="H23" s="47">
        <v>0.22</v>
      </c>
      <c r="I23" s="48">
        <f t="shared" si="1"/>
        <v>0</v>
      </c>
    </row>
    <row r="24" spans="1:9" s="31" customFormat="1" ht="25.5" x14ac:dyDescent="0.25">
      <c r="A24" s="44" t="s">
        <v>37</v>
      </c>
      <c r="B24" s="45" t="s">
        <v>38</v>
      </c>
      <c r="C24" s="44">
        <v>20</v>
      </c>
      <c r="D24" s="44" t="s">
        <v>32</v>
      </c>
      <c r="E24" s="1"/>
      <c r="F24" s="44" t="s">
        <v>23</v>
      </c>
      <c r="G24" s="46">
        <f t="shared" si="0"/>
        <v>0</v>
      </c>
      <c r="H24" s="47">
        <v>0.22</v>
      </c>
      <c r="I24" s="48">
        <f t="shared" si="1"/>
        <v>0</v>
      </c>
    </row>
    <row r="25" spans="1:9" s="31" customFormat="1" x14ac:dyDescent="0.25">
      <c r="A25" s="44" t="s">
        <v>39</v>
      </c>
      <c r="B25" s="45" t="s">
        <v>40</v>
      </c>
      <c r="C25" s="49">
        <v>160</v>
      </c>
      <c r="D25" s="44" t="s">
        <v>22</v>
      </c>
      <c r="E25" s="1"/>
      <c r="F25" s="44" t="s">
        <v>23</v>
      </c>
      <c r="G25" s="46">
        <f t="shared" si="0"/>
        <v>0</v>
      </c>
      <c r="H25" s="47">
        <v>0.22</v>
      </c>
      <c r="I25" s="48">
        <f t="shared" si="1"/>
        <v>0</v>
      </c>
    </row>
    <row r="26" spans="1:9" s="31" customFormat="1" ht="23.25" customHeight="1" x14ac:dyDescent="0.25">
      <c r="A26" s="44" t="s">
        <v>41</v>
      </c>
      <c r="B26" s="45" t="s">
        <v>42</v>
      </c>
      <c r="C26" s="44">
        <v>20</v>
      </c>
      <c r="D26" s="44" t="s">
        <v>43</v>
      </c>
      <c r="E26" s="1"/>
      <c r="F26" s="44" t="s">
        <v>23</v>
      </c>
      <c r="G26" s="46">
        <f t="shared" si="0"/>
        <v>0</v>
      </c>
      <c r="H26" s="47">
        <v>0.22</v>
      </c>
      <c r="I26" s="48">
        <f t="shared" si="1"/>
        <v>0</v>
      </c>
    </row>
    <row r="27" spans="1:9" s="31" customFormat="1" x14ac:dyDescent="0.25">
      <c r="A27" s="44" t="s">
        <v>44</v>
      </c>
      <c r="B27" s="45" t="s">
        <v>45</v>
      </c>
      <c r="C27" s="44">
        <v>20</v>
      </c>
      <c r="D27" s="44" t="s">
        <v>22</v>
      </c>
      <c r="E27" s="1"/>
      <c r="F27" s="44" t="s">
        <v>23</v>
      </c>
      <c r="G27" s="46">
        <f t="shared" si="0"/>
        <v>0</v>
      </c>
      <c r="H27" s="47">
        <v>9.5000000000000001E-2</v>
      </c>
      <c r="I27" s="48">
        <f t="shared" si="1"/>
        <v>0</v>
      </c>
    </row>
    <row r="28" spans="1:9" s="54" customFormat="1" ht="24.95" customHeight="1" x14ac:dyDescent="0.25">
      <c r="A28" s="50"/>
      <c r="B28" s="51" t="s">
        <v>46</v>
      </c>
      <c r="C28" s="52"/>
      <c r="D28" s="52"/>
      <c r="E28" s="52"/>
      <c r="F28" s="53" t="s">
        <v>23</v>
      </c>
      <c r="G28" s="46">
        <f>SUM(G17:G27)</f>
        <v>0</v>
      </c>
      <c r="H28" s="53"/>
      <c r="I28" s="48">
        <f>SUM(I17:I27)</f>
        <v>0</v>
      </c>
    </row>
    <row r="29" spans="1:9" s="31" customFormat="1" ht="19.5" customHeight="1" x14ac:dyDescent="0.25">
      <c r="A29" s="36"/>
      <c r="B29" s="40"/>
      <c r="C29" s="36"/>
      <c r="D29" s="36"/>
      <c r="E29" s="36"/>
      <c r="F29" s="36"/>
      <c r="G29" s="36"/>
      <c r="H29" s="36"/>
      <c r="I29" s="37"/>
    </row>
    <row r="30" spans="1:9" s="57" customFormat="1" ht="16.350000000000001" customHeight="1" x14ac:dyDescent="0.25">
      <c r="A30" s="55" t="s">
        <v>47</v>
      </c>
      <c r="B30" s="55"/>
      <c r="C30" s="55"/>
      <c r="D30" s="55"/>
      <c r="E30" s="55"/>
      <c r="F30" s="55"/>
      <c r="G30" s="56"/>
      <c r="H30" s="56"/>
      <c r="I30" s="56"/>
    </row>
    <row r="31" spans="1:9" s="38" customFormat="1" ht="19.5" customHeight="1" x14ac:dyDescent="0.25">
      <c r="A31" s="89" t="s">
        <v>48</v>
      </c>
      <c r="B31" s="89"/>
      <c r="C31" s="89"/>
      <c r="D31" s="89"/>
      <c r="E31" s="89"/>
      <c r="F31" s="89"/>
      <c r="G31" s="89"/>
      <c r="H31" s="89"/>
      <c r="I31" s="89"/>
    </row>
    <row r="32" spans="1:9" s="31" customFormat="1" ht="13.5" customHeight="1" x14ac:dyDescent="0.25">
      <c r="A32" s="90"/>
      <c r="B32" s="91"/>
      <c r="C32" s="36"/>
      <c r="D32" s="36"/>
      <c r="E32" s="36"/>
      <c r="F32" s="36"/>
      <c r="G32" s="36"/>
      <c r="H32" s="36"/>
      <c r="I32" s="37"/>
    </row>
    <row r="33" spans="1:9" s="31" customFormat="1" ht="38.25" x14ac:dyDescent="0.25">
      <c r="A33" s="41" t="s">
        <v>49</v>
      </c>
      <c r="B33" s="42" t="s">
        <v>12</v>
      </c>
      <c r="C33" s="41" t="s">
        <v>13</v>
      </c>
      <c r="D33" s="41" t="s">
        <v>50</v>
      </c>
      <c r="E33" s="41" t="s">
        <v>15</v>
      </c>
      <c r="F33" s="41" t="s">
        <v>51</v>
      </c>
      <c r="G33" s="41" t="s">
        <v>17</v>
      </c>
      <c r="H33" s="41" t="s">
        <v>18</v>
      </c>
      <c r="I33" s="41" t="s">
        <v>19</v>
      </c>
    </row>
    <row r="34" spans="1:9" s="31" customFormat="1" x14ac:dyDescent="0.25">
      <c r="A34" s="44" t="s">
        <v>71</v>
      </c>
      <c r="B34" s="58" t="s">
        <v>52</v>
      </c>
      <c r="C34" s="44">
        <v>8</v>
      </c>
      <c r="D34" s="44" t="s">
        <v>22</v>
      </c>
      <c r="E34" s="48">
        <f>E17</f>
        <v>0</v>
      </c>
      <c r="F34" s="2"/>
      <c r="G34" s="46">
        <f>(C34*E34)*(1+F34)</f>
        <v>0</v>
      </c>
      <c r="H34" s="47">
        <v>9.5000000000000001E-2</v>
      </c>
      <c r="I34" s="59">
        <f>+G34*(1+H34)</f>
        <v>0</v>
      </c>
    </row>
    <row r="35" spans="1:9" s="31" customFormat="1" ht="24" customHeight="1" x14ac:dyDescent="0.25">
      <c r="A35" s="50"/>
      <c r="B35" s="51" t="s">
        <v>46</v>
      </c>
      <c r="C35" s="52"/>
      <c r="D35" s="52"/>
      <c r="E35" s="52"/>
      <c r="F35" s="52"/>
      <c r="G35" s="46">
        <f>SUM(G29:G34)</f>
        <v>0</v>
      </c>
      <c r="H35" s="53"/>
      <c r="I35" s="59">
        <f>SUM(I29:I34)</f>
        <v>0</v>
      </c>
    </row>
    <row r="36" spans="1:9" s="31" customFormat="1" ht="22.5" customHeight="1" x14ac:dyDescent="0.25">
      <c r="A36" s="36"/>
      <c r="B36" s="40"/>
      <c r="C36" s="36"/>
      <c r="D36" s="36"/>
      <c r="E36" s="36"/>
      <c r="F36" s="36"/>
      <c r="G36" s="36"/>
      <c r="H36" s="36"/>
      <c r="I36" s="37"/>
    </row>
    <row r="37" spans="1:9" s="38" customFormat="1" ht="16.350000000000001" customHeight="1" x14ac:dyDescent="0.25">
      <c r="A37" s="55" t="s">
        <v>53</v>
      </c>
      <c r="B37" s="55"/>
      <c r="C37" s="35"/>
      <c r="D37" s="35"/>
      <c r="E37" s="35"/>
      <c r="F37" s="35"/>
      <c r="G37" s="36"/>
      <c r="H37" s="36"/>
      <c r="I37" s="37"/>
    </row>
    <row r="38" spans="1:9" s="38" customFormat="1" ht="20.25" customHeight="1" x14ac:dyDescent="0.25">
      <c r="A38" s="39" t="s">
        <v>54</v>
      </c>
      <c r="B38" s="39"/>
      <c r="C38" s="36"/>
      <c r="D38" s="36"/>
      <c r="E38" s="36"/>
      <c r="F38" s="36"/>
      <c r="G38" s="36"/>
      <c r="H38" s="36"/>
      <c r="I38" s="37"/>
    </row>
    <row r="39" spans="1:9" s="31" customFormat="1" ht="17.25" customHeight="1" x14ac:dyDescent="0.25">
      <c r="A39" s="39"/>
      <c r="B39" s="39"/>
      <c r="C39" s="36"/>
      <c r="D39" s="36"/>
      <c r="E39" s="36"/>
      <c r="F39" s="36"/>
      <c r="G39" s="36"/>
      <c r="H39" s="36"/>
      <c r="I39" s="37"/>
    </row>
    <row r="40" spans="1:9" s="31" customFormat="1" ht="46.5" customHeight="1" x14ac:dyDescent="0.25">
      <c r="A40" s="60" t="s">
        <v>55</v>
      </c>
      <c r="B40" s="42" t="s">
        <v>12</v>
      </c>
      <c r="C40" s="41" t="s">
        <v>13</v>
      </c>
      <c r="D40" s="41" t="s">
        <v>14</v>
      </c>
      <c r="E40" s="41" t="s">
        <v>15</v>
      </c>
      <c r="F40" s="41" t="s">
        <v>51</v>
      </c>
      <c r="G40" s="41" t="s">
        <v>17</v>
      </c>
      <c r="H40" s="41" t="s">
        <v>18</v>
      </c>
      <c r="I40" s="41" t="s">
        <v>19</v>
      </c>
    </row>
    <row r="41" spans="1:9" s="31" customFormat="1" x14ac:dyDescent="0.25">
      <c r="A41" s="44" t="s">
        <v>72</v>
      </c>
      <c r="B41" s="58" t="s">
        <v>52</v>
      </c>
      <c r="C41" s="44">
        <v>8</v>
      </c>
      <c r="D41" s="44" t="s">
        <v>22</v>
      </c>
      <c r="E41" s="48">
        <f>E17</f>
        <v>0</v>
      </c>
      <c r="F41" s="2"/>
      <c r="G41" s="46">
        <f>(C41*E41)*(1+F41)</f>
        <v>0</v>
      </c>
      <c r="H41" s="47">
        <v>9.5000000000000001E-2</v>
      </c>
      <c r="I41" s="59">
        <f t="shared" ref="I41" si="2">+G41*(1+H41)</f>
        <v>0</v>
      </c>
    </row>
    <row r="42" spans="1:9" s="31" customFormat="1" ht="22.5" customHeight="1" x14ac:dyDescent="0.25">
      <c r="A42" s="50"/>
      <c r="B42" s="51" t="s">
        <v>46</v>
      </c>
      <c r="C42" s="52"/>
      <c r="D42" s="52"/>
      <c r="E42" s="52"/>
      <c r="F42" s="52"/>
      <c r="G42" s="46">
        <f>SUM(G41:G41)</f>
        <v>0</v>
      </c>
      <c r="H42" s="53"/>
      <c r="I42" s="59">
        <f>SUM(I41:I41)</f>
        <v>0</v>
      </c>
    </row>
    <row r="43" spans="1:9" s="31" customFormat="1" ht="17.25" customHeight="1" x14ac:dyDescent="0.25">
      <c r="A43" s="36"/>
      <c r="B43" s="40"/>
      <c r="C43" s="36"/>
      <c r="D43" s="36"/>
      <c r="E43" s="36"/>
      <c r="F43" s="36"/>
      <c r="G43" s="36"/>
      <c r="H43" s="36"/>
      <c r="I43" s="37"/>
    </row>
    <row r="44" spans="1:9" s="31" customFormat="1" ht="24" customHeight="1" x14ac:dyDescent="0.25">
      <c r="A44" s="56" t="s">
        <v>56</v>
      </c>
      <c r="B44" s="36"/>
      <c r="C44" s="36"/>
      <c r="D44" s="36"/>
      <c r="E44" s="36"/>
      <c r="F44" s="36"/>
      <c r="G44" s="36"/>
      <c r="H44" s="36"/>
      <c r="I44" s="61"/>
    </row>
    <row r="45" spans="1:9" s="31" customFormat="1" ht="27" customHeight="1" x14ac:dyDescent="0.25">
      <c r="A45" s="92" t="s">
        <v>57</v>
      </c>
      <c r="B45" s="93"/>
      <c r="C45" s="93"/>
      <c r="D45" s="93"/>
      <c r="E45" s="93"/>
      <c r="F45" s="93"/>
      <c r="G45" s="93"/>
      <c r="H45" s="94"/>
      <c r="I45" s="62">
        <f>G17+G18+G19+G20+G27+G34+G41</f>
        <v>0</v>
      </c>
    </row>
    <row r="46" spans="1:9" s="31" customFormat="1" ht="27" customHeight="1" x14ac:dyDescent="0.25">
      <c r="A46" s="92" t="s">
        <v>58</v>
      </c>
      <c r="B46" s="93"/>
      <c r="C46" s="93"/>
      <c r="D46" s="93"/>
      <c r="E46" s="93"/>
      <c r="F46" s="93"/>
      <c r="G46" s="93"/>
      <c r="H46" s="94"/>
      <c r="I46" s="62">
        <f>G21+G22+G23+G24+G25+G26</f>
        <v>0</v>
      </c>
    </row>
    <row r="47" spans="1:9" s="31" customFormat="1" ht="27" customHeight="1" x14ac:dyDescent="0.25">
      <c r="A47" s="95" t="s">
        <v>59</v>
      </c>
      <c r="B47" s="96"/>
      <c r="C47" s="96"/>
      <c r="D47" s="96"/>
      <c r="E47" s="63"/>
      <c r="F47" s="63"/>
      <c r="G47" s="63"/>
      <c r="H47" s="64"/>
      <c r="I47" s="65">
        <f>SUM(I45:I46)</f>
        <v>0</v>
      </c>
    </row>
    <row r="48" spans="1:9" s="31" customFormat="1" ht="27" customHeight="1" x14ac:dyDescent="0.25">
      <c r="A48" s="92" t="s">
        <v>60</v>
      </c>
      <c r="B48" s="93"/>
      <c r="C48" s="93"/>
      <c r="D48" s="93"/>
      <c r="E48" s="93"/>
      <c r="F48" s="93"/>
      <c r="G48" s="93"/>
      <c r="H48" s="66"/>
      <c r="I48" s="62">
        <f>+I45*9.5%</f>
        <v>0</v>
      </c>
    </row>
    <row r="49" spans="1:9" s="31" customFormat="1" ht="27" customHeight="1" x14ac:dyDescent="0.25">
      <c r="A49" s="92" t="s">
        <v>61</v>
      </c>
      <c r="B49" s="93"/>
      <c r="C49" s="93"/>
      <c r="D49" s="93"/>
      <c r="E49" s="93"/>
      <c r="F49" s="93"/>
      <c r="G49" s="93"/>
      <c r="H49" s="67"/>
      <c r="I49" s="62">
        <f>+I46*22 %</f>
        <v>0</v>
      </c>
    </row>
    <row r="50" spans="1:9" s="31" customFormat="1" ht="27" customHeight="1" x14ac:dyDescent="0.25">
      <c r="A50" s="97" t="s">
        <v>62</v>
      </c>
      <c r="B50" s="98"/>
      <c r="C50" s="98"/>
      <c r="D50" s="98"/>
      <c r="E50" s="98"/>
      <c r="F50" s="98"/>
      <c r="G50" s="98"/>
      <c r="H50" s="99"/>
      <c r="I50" s="68">
        <f>SUM(I47:I49)</f>
        <v>0</v>
      </c>
    </row>
    <row r="51" spans="1:9" s="31" customFormat="1" x14ac:dyDescent="0.25">
      <c r="A51" s="56" t="s">
        <v>63</v>
      </c>
      <c r="B51" s="56"/>
      <c r="C51" s="56"/>
      <c r="D51" s="56"/>
      <c r="E51" s="56"/>
      <c r="F51" s="56"/>
      <c r="G51" s="56"/>
      <c r="H51" s="56"/>
      <c r="I51" s="37"/>
    </row>
    <row r="52" spans="1:9" s="31" customFormat="1" x14ac:dyDescent="0.25">
      <c r="A52" s="56"/>
      <c r="B52" s="56"/>
      <c r="C52" s="56"/>
      <c r="D52" s="56"/>
      <c r="E52" s="56"/>
      <c r="F52" s="56"/>
      <c r="G52" s="56"/>
      <c r="H52" s="56"/>
      <c r="I52" s="37"/>
    </row>
    <row r="53" spans="1:9" s="31" customFormat="1" x14ac:dyDescent="0.2">
      <c r="A53" s="7" t="s">
        <v>64</v>
      </c>
      <c r="B53" s="69"/>
      <c r="C53" s="69"/>
      <c r="D53" s="69"/>
      <c r="E53" s="69"/>
      <c r="F53" s="10"/>
      <c r="G53" s="40"/>
      <c r="H53" s="40"/>
      <c r="I53" s="40"/>
    </row>
    <row r="54" spans="1:9" s="31" customFormat="1" x14ac:dyDescent="0.2">
      <c r="A54" s="7"/>
      <c r="B54" s="70"/>
      <c r="C54" s="70"/>
      <c r="D54" s="71"/>
      <c r="E54" s="71"/>
      <c r="F54" s="10"/>
      <c r="G54" s="72"/>
      <c r="H54" s="72"/>
      <c r="I54" s="72"/>
    </row>
    <row r="55" spans="1:9" s="31" customFormat="1" ht="25.5" customHeight="1" x14ac:dyDescent="0.2">
      <c r="A55" s="3" t="s">
        <v>65</v>
      </c>
      <c r="B55" s="4" t="s">
        <v>66</v>
      </c>
      <c r="C55" s="4"/>
      <c r="D55" s="4"/>
      <c r="E55" s="4" t="s">
        <v>67</v>
      </c>
      <c r="F55" s="5"/>
      <c r="G55" s="72"/>
      <c r="H55" s="72"/>
      <c r="I55" s="72"/>
    </row>
    <row r="56" spans="1:9" s="31" customFormat="1" ht="37.5" customHeight="1" x14ac:dyDescent="0.2">
      <c r="A56" s="85" t="s">
        <v>68</v>
      </c>
      <c r="B56" s="86"/>
      <c r="C56" s="6" t="s">
        <v>69</v>
      </c>
      <c r="D56" s="4"/>
      <c r="E56" s="4" t="s">
        <v>70</v>
      </c>
      <c r="F56" s="5"/>
      <c r="G56" s="40"/>
      <c r="H56" s="40"/>
      <c r="I56" s="37"/>
    </row>
    <row r="57" spans="1:9" ht="18" x14ac:dyDescent="0.25">
      <c r="A57" s="73"/>
      <c r="B57" s="74"/>
      <c r="C57" s="73"/>
      <c r="D57" s="75"/>
      <c r="E57" s="73"/>
      <c r="F57" s="73"/>
      <c r="G57" s="76"/>
      <c r="H57" s="77"/>
      <c r="I57" s="78"/>
    </row>
    <row r="58" spans="1:9" ht="15.75" x14ac:dyDescent="0.25">
      <c r="A58" s="73"/>
      <c r="B58" s="74"/>
      <c r="C58" s="73"/>
      <c r="D58" s="73"/>
      <c r="E58" s="73"/>
      <c r="F58" s="73"/>
      <c r="G58" s="79"/>
      <c r="H58" s="77"/>
      <c r="I58" s="80"/>
    </row>
    <row r="59" spans="1:9" ht="15.75" x14ac:dyDescent="0.25">
      <c r="A59" s="73"/>
      <c r="B59" s="74"/>
      <c r="C59" s="73"/>
      <c r="D59" s="73"/>
      <c r="E59" s="73"/>
      <c r="F59" s="73"/>
      <c r="G59" s="79"/>
      <c r="H59" s="77"/>
      <c r="I59" s="80"/>
    </row>
    <row r="60" spans="1:9" ht="15.75" x14ac:dyDescent="0.25">
      <c r="A60" s="73"/>
      <c r="B60" s="74"/>
      <c r="C60" s="73"/>
      <c r="D60" s="73"/>
      <c r="E60" s="73"/>
      <c r="F60" s="73"/>
      <c r="G60" s="79"/>
      <c r="H60" s="77"/>
      <c r="I60" s="80"/>
    </row>
    <row r="61" spans="1:9" ht="15.75" x14ac:dyDescent="0.25">
      <c r="A61" s="79"/>
      <c r="B61" s="17"/>
      <c r="C61" s="79"/>
      <c r="D61" s="79"/>
      <c r="E61" s="79"/>
      <c r="F61" s="79"/>
      <c r="G61" s="77"/>
      <c r="H61" s="77"/>
      <c r="I61" s="80"/>
    </row>
    <row r="62" spans="1:9" ht="15.75" x14ac:dyDescent="0.25">
      <c r="A62" s="79"/>
      <c r="B62" s="17"/>
      <c r="C62" s="79"/>
      <c r="D62" s="79"/>
      <c r="E62" s="79"/>
      <c r="F62" s="79"/>
      <c r="G62" s="77"/>
      <c r="H62" s="77"/>
      <c r="I62" s="80"/>
    </row>
    <row r="63" spans="1:9" ht="15.75" x14ac:dyDescent="0.25">
      <c r="A63" s="79"/>
      <c r="B63" s="17"/>
      <c r="C63" s="79"/>
      <c r="D63" s="79"/>
      <c r="E63" s="79"/>
      <c r="F63" s="79"/>
      <c r="G63" s="77"/>
      <c r="H63" s="77"/>
      <c r="I63" s="80"/>
    </row>
    <row r="64" spans="1:9" ht="15.75" x14ac:dyDescent="0.25">
      <c r="A64" s="79"/>
      <c r="B64" s="17"/>
      <c r="C64" s="79"/>
      <c r="D64" s="79"/>
      <c r="E64" s="79"/>
      <c r="F64" s="79"/>
      <c r="G64" s="77"/>
      <c r="H64" s="77"/>
      <c r="I64" s="80"/>
    </row>
    <row r="65" spans="1:9" x14ac:dyDescent="0.25">
      <c r="A65" s="77"/>
      <c r="B65" s="81"/>
      <c r="C65" s="77"/>
      <c r="D65" s="77"/>
      <c r="E65" s="77"/>
      <c r="F65" s="77"/>
      <c r="G65" s="77"/>
      <c r="H65" s="77"/>
      <c r="I65" s="80"/>
    </row>
    <row r="66" spans="1:9" x14ac:dyDescent="0.25">
      <c r="A66" s="77"/>
      <c r="B66" s="81"/>
      <c r="C66" s="77"/>
      <c r="D66" s="77"/>
      <c r="E66" s="77"/>
      <c r="F66" s="77"/>
      <c r="G66" s="77"/>
      <c r="H66" s="77"/>
      <c r="I66" s="80"/>
    </row>
    <row r="67" spans="1:9" x14ac:dyDescent="0.25">
      <c r="A67" s="77"/>
      <c r="B67" s="81"/>
      <c r="C67" s="77"/>
      <c r="D67" s="77"/>
      <c r="E67" s="77"/>
      <c r="F67" s="77"/>
      <c r="G67" s="77"/>
      <c r="H67" s="77"/>
      <c r="I67" s="80"/>
    </row>
    <row r="68" spans="1:9" x14ac:dyDescent="0.25">
      <c r="A68" s="77"/>
      <c r="B68" s="81"/>
      <c r="C68" s="77"/>
      <c r="D68" s="77"/>
      <c r="E68" s="77"/>
      <c r="F68" s="77"/>
      <c r="G68" s="77"/>
      <c r="H68" s="77"/>
      <c r="I68" s="80"/>
    </row>
    <row r="69" spans="1:9" x14ac:dyDescent="0.25">
      <c r="A69" s="77"/>
      <c r="B69" s="81"/>
      <c r="C69" s="77"/>
      <c r="D69" s="77"/>
      <c r="E69" s="77"/>
      <c r="F69" s="77"/>
      <c r="G69" s="77"/>
      <c r="H69" s="77"/>
      <c r="I69" s="80"/>
    </row>
    <row r="70" spans="1:9" x14ac:dyDescent="0.25">
      <c r="A70" s="77"/>
      <c r="B70" s="81"/>
      <c r="C70" s="77"/>
      <c r="D70" s="77"/>
      <c r="E70" s="77"/>
      <c r="F70" s="77"/>
      <c r="G70" s="77"/>
      <c r="H70" s="77"/>
      <c r="I70" s="80"/>
    </row>
    <row r="71" spans="1:9" x14ac:dyDescent="0.25">
      <c r="A71" s="77"/>
      <c r="B71" s="81"/>
      <c r="C71" s="77"/>
      <c r="D71" s="77"/>
      <c r="E71" s="77"/>
      <c r="F71" s="77"/>
      <c r="G71" s="77"/>
      <c r="H71" s="77"/>
      <c r="I71" s="80"/>
    </row>
    <row r="72" spans="1:9" x14ac:dyDescent="0.25">
      <c r="A72" s="77"/>
      <c r="B72" s="81"/>
      <c r="C72" s="77"/>
      <c r="D72" s="77"/>
      <c r="E72" s="77"/>
      <c r="F72" s="77"/>
      <c r="G72" s="77"/>
      <c r="H72" s="77"/>
      <c r="I72" s="80"/>
    </row>
    <row r="73" spans="1:9" x14ac:dyDescent="0.25">
      <c r="A73" s="77"/>
      <c r="B73" s="81"/>
      <c r="C73" s="77"/>
      <c r="D73" s="77"/>
      <c r="E73" s="77"/>
      <c r="F73" s="77"/>
      <c r="G73" s="77"/>
      <c r="H73" s="77"/>
      <c r="I73" s="80"/>
    </row>
    <row r="74" spans="1:9" x14ac:dyDescent="0.25">
      <c r="A74" s="77"/>
      <c r="B74" s="81"/>
      <c r="C74" s="77"/>
      <c r="D74" s="77"/>
      <c r="E74" s="77"/>
      <c r="F74" s="77"/>
      <c r="G74" s="77"/>
      <c r="H74" s="77"/>
      <c r="I74" s="80"/>
    </row>
    <row r="75" spans="1:9" x14ac:dyDescent="0.25">
      <c r="A75" s="77"/>
      <c r="B75" s="81"/>
      <c r="C75" s="77"/>
      <c r="D75" s="77"/>
      <c r="E75" s="77"/>
      <c r="F75" s="77"/>
      <c r="G75" s="77"/>
      <c r="H75" s="77"/>
      <c r="I75" s="80"/>
    </row>
    <row r="76" spans="1:9" x14ac:dyDescent="0.25">
      <c r="A76" s="77"/>
      <c r="B76" s="81"/>
      <c r="C76" s="77"/>
      <c r="D76" s="77"/>
      <c r="E76" s="77"/>
      <c r="F76" s="77"/>
      <c r="G76" s="77"/>
      <c r="H76" s="77"/>
      <c r="I76" s="80"/>
    </row>
    <row r="77" spans="1:9" x14ac:dyDescent="0.25">
      <c r="A77" s="77"/>
      <c r="B77" s="81"/>
      <c r="C77" s="77"/>
      <c r="D77" s="77"/>
      <c r="E77" s="77"/>
      <c r="F77" s="77"/>
      <c r="G77" s="77"/>
      <c r="H77" s="77"/>
      <c r="I77" s="80"/>
    </row>
    <row r="78" spans="1:9" x14ac:dyDescent="0.25">
      <c r="A78" s="77"/>
      <c r="B78" s="81"/>
      <c r="C78" s="77"/>
      <c r="D78" s="77"/>
      <c r="E78" s="77"/>
      <c r="F78" s="77"/>
      <c r="G78" s="77"/>
      <c r="H78" s="77"/>
      <c r="I78" s="80"/>
    </row>
    <row r="79" spans="1:9" x14ac:dyDescent="0.25">
      <c r="A79" s="77"/>
      <c r="B79" s="81"/>
      <c r="C79" s="77"/>
      <c r="D79" s="77"/>
      <c r="E79" s="77"/>
      <c r="F79" s="77"/>
      <c r="G79" s="77"/>
      <c r="H79" s="77"/>
      <c r="I79" s="80"/>
    </row>
    <row r="80" spans="1:9" x14ac:dyDescent="0.25">
      <c r="A80" s="77"/>
      <c r="B80" s="81"/>
      <c r="C80" s="77"/>
      <c r="D80" s="77"/>
      <c r="E80" s="77"/>
      <c r="F80" s="77"/>
    </row>
    <row r="81" spans="1:6" x14ac:dyDescent="0.25">
      <c r="A81" s="77"/>
      <c r="B81" s="81"/>
      <c r="C81" s="77"/>
      <c r="D81" s="77"/>
      <c r="E81" s="77"/>
      <c r="F81" s="77"/>
    </row>
    <row r="82" spans="1:6" x14ac:dyDescent="0.25">
      <c r="A82" s="77"/>
      <c r="B82" s="81"/>
      <c r="C82" s="77"/>
      <c r="D82" s="77"/>
      <c r="E82" s="77"/>
      <c r="F82" s="77"/>
    </row>
    <row r="83" spans="1:6" x14ac:dyDescent="0.25">
      <c r="A83" s="77"/>
      <c r="B83" s="81"/>
      <c r="C83" s="77"/>
      <c r="D83" s="77"/>
      <c r="E83" s="77"/>
      <c r="F83" s="77"/>
    </row>
    <row r="89" spans="1:6" ht="16.5" customHeight="1" x14ac:dyDescent="0.25"/>
  </sheetData>
  <sheetProtection algorithmName="SHA-512" hashValue="OaCgJDayLLJSr5RwHXNJk1K6XrZE8De9g+oy3kVrBSghF+YCRsuRHL69zsdg9blJ7tE0pFT1Rzl/QzgkKgqzog==" saltValue="/SgIMsdMV6NYs679cdiNDA==" spinCount="100000" sheet="1" objects="1" scenarios="1" selectLockedCells="1"/>
  <protectedRanges>
    <protectedRange sqref="B56:C56" name="Obseg6_3_2_1"/>
    <protectedRange sqref="A56" name="Obseg5_3_2_1"/>
  </protectedRanges>
  <mergeCells count="14">
    <mergeCell ref="A3:B3"/>
    <mergeCell ref="A4:B4"/>
    <mergeCell ref="A5:B5"/>
    <mergeCell ref="A56:B56"/>
    <mergeCell ref="A8:B8"/>
    <mergeCell ref="A14:I14"/>
    <mergeCell ref="A31:I31"/>
    <mergeCell ref="A32:B32"/>
    <mergeCell ref="A45:H45"/>
    <mergeCell ref="A46:H46"/>
    <mergeCell ref="A47:D47"/>
    <mergeCell ref="A48:G48"/>
    <mergeCell ref="A49:G49"/>
    <mergeCell ref="A50:H50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Komunala Radovljica</dc:creator>
  <cp:lastModifiedBy>Ines Kučina</cp:lastModifiedBy>
  <cp:lastPrinted>2024-11-18T09:20:26Z</cp:lastPrinted>
  <dcterms:created xsi:type="dcterms:W3CDTF">2024-11-15T09:48:00Z</dcterms:created>
  <dcterms:modified xsi:type="dcterms:W3CDTF">2024-11-18T09:23:49Z</dcterms:modified>
</cp:coreProperties>
</file>